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840" windowHeight="16660" activeTab="0"/>
  </bookViews>
  <sheets>
    <sheet name="CS 3240" sheetId="1" r:id="rId1"/>
    <sheet name="Post" sheetId="2" r:id="rId2"/>
  </sheets>
  <definedNames/>
  <calcPr fullCalcOnLoad="1"/>
</workbook>
</file>

<file path=xl/sharedStrings.xml><?xml version="1.0" encoding="utf-8"?>
<sst xmlns="http://schemas.openxmlformats.org/spreadsheetml/2006/main" count="55" uniqueCount="50">
  <si>
    <t>Quiz0 (8)</t>
  </si>
  <si>
    <t>Hw3 (26)</t>
  </si>
  <si>
    <t>Hw4 (18)</t>
  </si>
  <si>
    <t>avg</t>
  </si>
  <si>
    <t>Prog1 (15)</t>
  </si>
  <si>
    <t>Quiz2 (8)</t>
  </si>
  <si>
    <t>Hw5 (12)</t>
  </si>
  <si>
    <t>Hw6 (22)</t>
  </si>
  <si>
    <t>Quiz3 (12)</t>
  </si>
  <si>
    <t>Hw7 (28)</t>
  </si>
  <si>
    <t>Test 1</t>
  </si>
  <si>
    <t>Hw8 (24)</t>
  </si>
  <si>
    <t>Prog2 (20)</t>
  </si>
  <si>
    <t>Quiz4 (6)</t>
  </si>
  <si>
    <t>Hw11 (12)</t>
  </si>
  <si>
    <t>Hw12 (28)</t>
  </si>
  <si>
    <t>Test 2</t>
  </si>
  <si>
    <t>Hw13 (14)</t>
  </si>
  <si>
    <t>Hw14 (28)</t>
  </si>
  <si>
    <t>Quiz5 (6)</t>
  </si>
  <si>
    <t>Prog3 (25)</t>
  </si>
  <si>
    <t>Hw15 (24)</t>
  </si>
  <si>
    <t>Hw16 (12)</t>
  </si>
  <si>
    <t>Hw17 (32)</t>
  </si>
  <si>
    <t>Quiz7 (12)</t>
  </si>
  <si>
    <t>Hw19 (18)</t>
  </si>
  <si>
    <t>Prog4 (30)</t>
  </si>
  <si>
    <t>Final</t>
  </si>
  <si>
    <t>Q%</t>
  </si>
  <si>
    <t>Hw%</t>
  </si>
  <si>
    <t>P%</t>
  </si>
  <si>
    <t>T%</t>
  </si>
  <si>
    <t>Course%</t>
  </si>
  <si>
    <t>Grade</t>
  </si>
  <si>
    <t>A</t>
  </si>
  <si>
    <t>C+</t>
  </si>
  <si>
    <t>D</t>
  </si>
  <si>
    <t>C</t>
  </si>
  <si>
    <t>D</t>
  </si>
  <si>
    <t>B-</t>
  </si>
  <si>
    <t>B+</t>
  </si>
  <si>
    <t>D-</t>
  </si>
  <si>
    <t>E</t>
  </si>
  <si>
    <t>C-</t>
  </si>
  <si>
    <t>B-</t>
  </si>
  <si>
    <t>B+</t>
  </si>
  <si>
    <t>C</t>
  </si>
  <si>
    <t>D-</t>
  </si>
  <si>
    <t>ID</t>
  </si>
  <si>
    <t>B-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</si>
</sst>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zoomScale="125" zoomScaleNormal="125" zoomScalePageLayoutView="0" workbookViewId="0" topLeftCell="A1">
      <selection activeCell="D30" sqref="D30"/>
    </sheetView>
  </sheetViews>
  <sheetFormatPr defaultColWidth="8.8515625" defaultRowHeight="12.75"/>
  <cols>
    <col min="1" max="1" width="10.28125" style="3" customWidth="1"/>
    <col min="5" max="5" width="9.8515625" style="0" customWidth="1"/>
    <col min="13" max="13" width="9.8515625" style="0" customWidth="1"/>
    <col min="21" max="21" width="9.421875" style="0" customWidth="1"/>
  </cols>
  <sheetData>
    <row r="1" spans="1:35" s="1" customFormat="1" ht="12">
      <c r="A1" s="2" t="s">
        <v>48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26</v>
      </c>
      <c r="Z1" s="1" t="s">
        <v>24</v>
      </c>
      <c r="AA1" s="1" t="s">
        <v>25</v>
      </c>
      <c r="AB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</row>
    <row r="2" spans="1:35" ht="12">
      <c r="A2" s="3">
        <v>10008580</v>
      </c>
      <c r="B2">
        <v>3</v>
      </c>
      <c r="C2">
        <v>19</v>
      </c>
      <c r="D2">
        <v>10</v>
      </c>
      <c r="E2">
        <v>15</v>
      </c>
      <c r="F2">
        <v>7</v>
      </c>
      <c r="G2">
        <v>11</v>
      </c>
      <c r="H2">
        <v>17</v>
      </c>
      <c r="I2">
        <v>10</v>
      </c>
      <c r="J2">
        <v>11</v>
      </c>
      <c r="K2">
        <v>76</v>
      </c>
      <c r="L2">
        <v>18</v>
      </c>
      <c r="M2">
        <v>22</v>
      </c>
      <c r="N2">
        <v>5</v>
      </c>
      <c r="O2">
        <v>11</v>
      </c>
      <c r="P2">
        <v>25</v>
      </c>
      <c r="Q2">
        <v>82</v>
      </c>
      <c r="R2">
        <v>10</v>
      </c>
      <c r="S2">
        <v>24</v>
      </c>
      <c r="T2">
        <v>3</v>
      </c>
      <c r="U2">
        <v>25</v>
      </c>
      <c r="V2">
        <v>19</v>
      </c>
      <c r="X2">
        <v>21</v>
      </c>
      <c r="Y2">
        <v>27</v>
      </c>
      <c r="Z2">
        <v>10</v>
      </c>
      <c r="AA2">
        <v>16</v>
      </c>
      <c r="AB2">
        <v>95</v>
      </c>
      <c r="AD2">
        <f>SUM(B2,F2,I2,N2,T2,Z2)/52</f>
        <v>0.7307692307692307</v>
      </c>
      <c r="AE2">
        <f>SUM(C2,D2,G2,H2,J2,L2,O2,P2,R2,S2,V2,W2,X2,AA2)/298</f>
        <v>0.7114093959731543</v>
      </c>
      <c r="AF2">
        <f>SUM(E2,M2,U2,Y2)/90</f>
        <v>0.9888888888888889</v>
      </c>
      <c r="AG2">
        <f>SUM(K2,Q2)/200</f>
        <v>0.79</v>
      </c>
      <c r="AH2">
        <f>0.05*AD2+0.25*AE2+0.05*AF2+0.4*AG2+0.3*AB2/100</f>
        <v>0.8648352549761946</v>
      </c>
      <c r="AI2" t="s">
        <v>45</v>
      </c>
    </row>
    <row r="3" spans="1:35" ht="12">
      <c r="A3" s="3">
        <v>10011314</v>
      </c>
      <c r="B3">
        <v>6</v>
      </c>
      <c r="C3">
        <v>16</v>
      </c>
      <c r="D3">
        <v>12</v>
      </c>
      <c r="E3">
        <v>15</v>
      </c>
      <c r="F3">
        <v>8</v>
      </c>
      <c r="G3">
        <v>10</v>
      </c>
      <c r="H3">
        <v>17</v>
      </c>
      <c r="I3">
        <v>6</v>
      </c>
      <c r="J3">
        <v>9</v>
      </c>
      <c r="K3">
        <v>81</v>
      </c>
      <c r="L3">
        <v>22</v>
      </c>
      <c r="M3">
        <v>19</v>
      </c>
      <c r="N3">
        <v>6</v>
      </c>
      <c r="O3">
        <v>12</v>
      </c>
      <c r="P3">
        <v>16</v>
      </c>
      <c r="Q3">
        <v>71</v>
      </c>
      <c r="R3">
        <v>11</v>
      </c>
      <c r="U3">
        <v>25</v>
      </c>
      <c r="V3">
        <v>20</v>
      </c>
      <c r="X3">
        <v>14</v>
      </c>
      <c r="Z3">
        <v>6</v>
      </c>
      <c r="AA3">
        <v>16</v>
      </c>
      <c r="AB3">
        <v>95</v>
      </c>
      <c r="AD3">
        <f>SUM(B3,F3,I3,N3,T3,Z3)/52</f>
        <v>0.6153846153846154</v>
      </c>
      <c r="AE3">
        <f>SUM(C3,D3,G3,H3,J3,L3,O3,P3,R3,S3,V3,W3,X3,AA3)/298</f>
        <v>0.587248322147651</v>
      </c>
      <c r="AF3">
        <f>SUM(E3,M3,U3,Y3)/90</f>
        <v>0.6555555555555556</v>
      </c>
      <c r="AG3">
        <f>SUM(K3,Q3)/200</f>
        <v>0.76</v>
      </c>
      <c r="AH3">
        <f>0.05*AD3+0.25*AE3+0.05*AF3+0.4*AG3+0.3*AB3/100</f>
        <v>0.7993590890839213</v>
      </c>
      <c r="AI3" t="s">
        <v>44</v>
      </c>
    </row>
    <row r="4" spans="1:35" ht="12">
      <c r="A4" s="3">
        <v>10061025</v>
      </c>
      <c r="B4">
        <v>4</v>
      </c>
      <c r="D4">
        <v>12</v>
      </c>
      <c r="E4">
        <v>15</v>
      </c>
      <c r="G4">
        <v>10</v>
      </c>
      <c r="I4">
        <v>6</v>
      </c>
      <c r="K4">
        <v>71</v>
      </c>
      <c r="L4">
        <v>6</v>
      </c>
      <c r="M4">
        <v>16</v>
      </c>
      <c r="N4">
        <v>2</v>
      </c>
      <c r="Q4">
        <v>87</v>
      </c>
      <c r="R4">
        <v>14</v>
      </c>
      <c r="S4">
        <v>28</v>
      </c>
      <c r="T4">
        <v>2</v>
      </c>
      <c r="U4">
        <v>25</v>
      </c>
      <c r="V4">
        <v>24</v>
      </c>
      <c r="W4">
        <v>42</v>
      </c>
      <c r="X4">
        <v>32</v>
      </c>
      <c r="Y4">
        <v>30</v>
      </c>
      <c r="Z4">
        <v>8</v>
      </c>
      <c r="AA4">
        <v>18</v>
      </c>
      <c r="AB4">
        <v>72</v>
      </c>
      <c r="AD4">
        <f>SUM(B4,F4,I4,N4,T4,Z4)/52</f>
        <v>0.4230769230769231</v>
      </c>
      <c r="AE4">
        <f>SUM(C4,D4,G4,H4,J4,L4,O4,P4,R4,S4,V4,W4,X4,AA4)/298</f>
        <v>0.6241610738255033</v>
      </c>
      <c r="AF4">
        <f>SUM(E4,M4,U4,Y4)/90</f>
        <v>0.9555555555555556</v>
      </c>
      <c r="AG4">
        <f>SUM(K4,Q4)/200</f>
        <v>0.79</v>
      </c>
      <c r="AH4">
        <f>0.05*AD4+0.25*AE4+0.05*AF4+0.4*AG4+0.3*AB4/100</f>
        <v>0.7569718923879998</v>
      </c>
      <c r="AI4" t="s">
        <v>37</v>
      </c>
    </row>
    <row r="5" spans="1:35" ht="12">
      <c r="A5" s="3">
        <v>10247892</v>
      </c>
      <c r="B5">
        <v>5</v>
      </c>
      <c r="C5">
        <v>22</v>
      </c>
      <c r="D5">
        <v>13</v>
      </c>
      <c r="E5">
        <v>15</v>
      </c>
      <c r="F5">
        <v>7</v>
      </c>
      <c r="G5">
        <v>12</v>
      </c>
      <c r="H5">
        <v>15</v>
      </c>
      <c r="K5">
        <v>63</v>
      </c>
      <c r="L5">
        <v>12</v>
      </c>
      <c r="M5">
        <v>20</v>
      </c>
      <c r="N5">
        <v>6</v>
      </c>
      <c r="O5">
        <v>12</v>
      </c>
      <c r="P5">
        <v>18</v>
      </c>
      <c r="Q5">
        <v>70</v>
      </c>
      <c r="R5">
        <v>11</v>
      </c>
      <c r="S5">
        <v>8</v>
      </c>
      <c r="T5">
        <v>1</v>
      </c>
      <c r="U5">
        <v>25</v>
      </c>
      <c r="V5">
        <v>14</v>
      </c>
      <c r="X5">
        <v>29</v>
      </c>
      <c r="Y5">
        <v>25</v>
      </c>
      <c r="Z5">
        <v>4</v>
      </c>
      <c r="AA5">
        <v>13</v>
      </c>
      <c r="AB5">
        <v>71</v>
      </c>
      <c r="AD5">
        <f>SUM(B5,F5,I5,N5,T5,Z5)/52</f>
        <v>0.4423076923076923</v>
      </c>
      <c r="AE5">
        <f>SUM(C5,D5,G5,H5,J5,L5,O5,P5,R5,S5,V5,W5,X5,AA5)/298</f>
        <v>0.6006711409395973</v>
      </c>
      <c r="AF5">
        <f>SUM(E5,M5,U5,Y5)/90</f>
        <v>0.9444444444444444</v>
      </c>
      <c r="AG5">
        <f>SUM(K5,Q5)/200</f>
        <v>0.665</v>
      </c>
      <c r="AH5">
        <f>0.05*AD5+0.25*AE5+0.05*AF5+0.4*AG5+0.3*AB5/100</f>
        <v>0.6985053920725062</v>
      </c>
      <c r="AI5" t="s">
        <v>43</v>
      </c>
    </row>
    <row r="6" spans="1:35" ht="12">
      <c r="A6" s="3">
        <v>10261490</v>
      </c>
      <c r="B6">
        <v>4</v>
      </c>
      <c r="D6">
        <v>13</v>
      </c>
      <c r="E6">
        <v>15</v>
      </c>
      <c r="F6">
        <v>4</v>
      </c>
      <c r="G6">
        <v>9</v>
      </c>
      <c r="H6">
        <v>12</v>
      </c>
      <c r="I6">
        <v>4</v>
      </c>
      <c r="J6">
        <v>16</v>
      </c>
      <c r="K6">
        <v>72</v>
      </c>
      <c r="L6">
        <v>16</v>
      </c>
      <c r="M6">
        <v>20</v>
      </c>
      <c r="N6">
        <v>6</v>
      </c>
      <c r="O6">
        <v>12</v>
      </c>
      <c r="P6">
        <v>25</v>
      </c>
      <c r="Q6">
        <v>96</v>
      </c>
      <c r="R6">
        <v>10</v>
      </c>
      <c r="S6">
        <v>24</v>
      </c>
      <c r="T6">
        <v>1</v>
      </c>
      <c r="V6">
        <v>21</v>
      </c>
      <c r="W6">
        <v>11</v>
      </c>
      <c r="X6">
        <v>28</v>
      </c>
      <c r="Y6">
        <v>30</v>
      </c>
      <c r="Z6">
        <v>8</v>
      </c>
      <c r="AA6">
        <v>18</v>
      </c>
      <c r="AB6">
        <v>94</v>
      </c>
      <c r="AD6">
        <f>SUM(B6,F6,I6,N6,T6,Z6)/52</f>
        <v>0.5192307692307693</v>
      </c>
      <c r="AE6">
        <f>SUM(C6,D6,G6,H6,J6,L6,O6,P6,R6,S6,V6,W6,X6,AA6)/298</f>
        <v>0.7214765100671141</v>
      </c>
      <c r="AF6">
        <f>SUM(E6,M6,U6,Y6)/90</f>
        <v>0.7222222222222222</v>
      </c>
      <c r="AG6">
        <f>SUM(K6,Q6)/200</f>
        <v>0.84</v>
      </c>
      <c r="AH6">
        <f>0.05*AD6+0.25*AE6+0.05*AF6+0.4*AG6+0.3*AB6/100</f>
        <v>0.8604417770894282</v>
      </c>
      <c r="AI6" t="s">
        <v>40</v>
      </c>
    </row>
    <row r="7" spans="1:35" ht="12">
      <c r="A7" s="3">
        <v>10264466</v>
      </c>
      <c r="B7">
        <v>7</v>
      </c>
      <c r="C7">
        <v>26</v>
      </c>
      <c r="D7">
        <v>12</v>
      </c>
      <c r="E7">
        <v>15</v>
      </c>
      <c r="F7">
        <v>8</v>
      </c>
      <c r="G7">
        <v>12</v>
      </c>
      <c r="H7">
        <v>17</v>
      </c>
      <c r="I7">
        <v>10</v>
      </c>
      <c r="J7">
        <v>14</v>
      </c>
      <c r="K7">
        <v>77</v>
      </c>
      <c r="L7">
        <v>24</v>
      </c>
      <c r="M7">
        <v>20</v>
      </c>
      <c r="N7">
        <v>4</v>
      </c>
      <c r="O7">
        <v>12</v>
      </c>
      <c r="P7">
        <v>24</v>
      </c>
      <c r="Q7">
        <v>87</v>
      </c>
      <c r="R7">
        <v>13</v>
      </c>
      <c r="S7">
        <v>27</v>
      </c>
      <c r="T7">
        <v>2</v>
      </c>
      <c r="U7">
        <v>24</v>
      </c>
      <c r="V7">
        <v>21</v>
      </c>
      <c r="W7">
        <v>40</v>
      </c>
      <c r="X7">
        <v>31</v>
      </c>
      <c r="Y7">
        <v>30</v>
      </c>
      <c r="Z7">
        <v>10</v>
      </c>
      <c r="AA7">
        <v>18</v>
      </c>
      <c r="AB7">
        <v>96</v>
      </c>
      <c r="AD7">
        <f>SUM(B7,F7,I7,N7,T7,Z7)/52</f>
        <v>0.7884615384615384</v>
      </c>
      <c r="AE7">
        <f>SUM(C7,D7,G7,H7,J7,L7,O7,P7,R7,S7,V7,W7,X7,AA7)/298</f>
        <v>0.9765100671140939</v>
      </c>
      <c r="AF7">
        <f>SUM(E7,M7,U7,Y7)/90</f>
        <v>0.9888888888888889</v>
      </c>
      <c r="AG7">
        <f>SUM(K7,Q7)/200</f>
        <v>0.82</v>
      </c>
      <c r="AH7">
        <f>0.05*AD7+0.25*AE7+0.05*AF7+0.4*AG7+0.3*AB7/100</f>
        <v>0.9489950381460448</v>
      </c>
      <c r="AI7" t="s">
        <v>34</v>
      </c>
    </row>
    <row r="8" spans="1:35" ht="12">
      <c r="A8" s="3">
        <v>10265897</v>
      </c>
      <c r="B8">
        <v>5</v>
      </c>
      <c r="C8">
        <v>20</v>
      </c>
      <c r="F8">
        <v>5</v>
      </c>
      <c r="G8">
        <v>4</v>
      </c>
      <c r="H8">
        <v>14</v>
      </c>
      <c r="I8">
        <v>5</v>
      </c>
      <c r="J8">
        <v>17</v>
      </c>
      <c r="K8">
        <v>83</v>
      </c>
      <c r="L8">
        <v>21</v>
      </c>
      <c r="M8">
        <v>18</v>
      </c>
      <c r="N8">
        <v>5</v>
      </c>
      <c r="P8">
        <v>19</v>
      </c>
      <c r="Q8">
        <v>89</v>
      </c>
      <c r="S8">
        <v>23</v>
      </c>
      <c r="T8">
        <v>5</v>
      </c>
      <c r="U8">
        <v>15</v>
      </c>
      <c r="V8">
        <v>20</v>
      </c>
      <c r="W8">
        <v>10</v>
      </c>
      <c r="X8">
        <v>28</v>
      </c>
      <c r="Z8">
        <v>6</v>
      </c>
      <c r="AA8">
        <v>18</v>
      </c>
      <c r="AB8">
        <v>79</v>
      </c>
      <c r="AD8">
        <f>SUM(B8,F8,I8,N8,T8,Z8)/52</f>
        <v>0.5961538461538461</v>
      </c>
      <c r="AE8">
        <f>SUM(C8,D8,G8,H8,J8,L8,O8,P8,R8,S8,V8,W8,X8,AA8)/298</f>
        <v>0.6510067114093959</v>
      </c>
      <c r="AF8">
        <f>SUM(E8,M8,U8,Y8)/90</f>
        <v>0.36666666666666664</v>
      </c>
      <c r="AG8">
        <f>SUM(K8,Q8)/200</f>
        <v>0.86</v>
      </c>
      <c r="AH8">
        <f>0.05*AD8+0.25*AE8+0.05*AF8+0.4*AG8+0.3*AB8/100</f>
        <v>0.7918927034933746</v>
      </c>
      <c r="AI8" t="s">
        <v>49</v>
      </c>
    </row>
    <row r="9" spans="1:35" ht="12">
      <c r="A9" s="3">
        <v>10267194</v>
      </c>
      <c r="F9">
        <v>4</v>
      </c>
      <c r="H9">
        <v>14</v>
      </c>
      <c r="I9">
        <v>4</v>
      </c>
      <c r="J9">
        <v>12</v>
      </c>
      <c r="K9">
        <v>57</v>
      </c>
      <c r="M9">
        <v>18</v>
      </c>
      <c r="P9">
        <v>27</v>
      </c>
      <c r="Q9">
        <v>74</v>
      </c>
      <c r="AD9">
        <f>SUM(B9,F9,I9,N9,T9,Z9)/52</f>
        <v>0.15384615384615385</v>
      </c>
      <c r="AE9">
        <f>SUM(C9,D9,G9,H9,J9,L9,O9,P9,R9,S9,V9,W9,X9,AA9)/298</f>
        <v>0.17785234899328858</v>
      </c>
      <c r="AF9">
        <f>SUM(E9,M9,U9,Y9)/90</f>
        <v>0.2</v>
      </c>
      <c r="AG9">
        <f>SUM(K9,Q9)/200</f>
        <v>0.655</v>
      </c>
      <c r="AH9">
        <f>0.05*AD9+0.25*AE9+0.05*AF9+0.4*AG9+0.3*AB9/100</f>
        <v>0.32415539494062984</v>
      </c>
      <c r="AI9" t="s">
        <v>42</v>
      </c>
    </row>
    <row r="10" spans="1:35" ht="12">
      <c r="A10" s="3">
        <v>10267247</v>
      </c>
      <c r="B10">
        <v>5</v>
      </c>
      <c r="C10">
        <v>23</v>
      </c>
      <c r="D10">
        <v>15</v>
      </c>
      <c r="E10">
        <v>15</v>
      </c>
      <c r="F10">
        <v>8</v>
      </c>
      <c r="G10">
        <v>11</v>
      </c>
      <c r="H10">
        <v>20</v>
      </c>
      <c r="I10">
        <v>10</v>
      </c>
      <c r="J10">
        <v>24</v>
      </c>
      <c r="K10">
        <v>95</v>
      </c>
      <c r="L10">
        <v>23</v>
      </c>
      <c r="M10">
        <v>20</v>
      </c>
      <c r="N10">
        <v>6</v>
      </c>
      <c r="O10">
        <v>12</v>
      </c>
      <c r="P10">
        <v>22</v>
      </c>
      <c r="Q10">
        <v>90</v>
      </c>
      <c r="R10">
        <v>14</v>
      </c>
      <c r="S10">
        <v>25</v>
      </c>
      <c r="T10">
        <v>4</v>
      </c>
      <c r="U10">
        <v>25</v>
      </c>
      <c r="V10">
        <v>22</v>
      </c>
      <c r="W10">
        <v>11</v>
      </c>
      <c r="X10">
        <v>29</v>
      </c>
      <c r="Y10">
        <v>29</v>
      </c>
      <c r="Z10">
        <v>9</v>
      </c>
      <c r="AA10">
        <v>18</v>
      </c>
      <c r="AB10">
        <v>87</v>
      </c>
      <c r="AD10">
        <f>SUM(B10,F10,I10,N10,T10,Z10)/52</f>
        <v>0.8076923076923077</v>
      </c>
      <c r="AE10">
        <f>SUM(C10,D10,G10,H10,J10,L10,O10,P10,R10,S10,V10,W10,X10,AA10)/298</f>
        <v>0.9026845637583892</v>
      </c>
      <c r="AF10">
        <f>SUM(E10,M10,U10,Y10)/90</f>
        <v>0.9888888888888889</v>
      </c>
      <c r="AG10">
        <f>SUM(K10,Q10)/200</f>
        <v>0.925</v>
      </c>
      <c r="AH10">
        <f>0.05*AD10+0.25*AE10+0.05*AF10+0.4*AG10+0.3*AB10/100</f>
        <v>0.9465002007686572</v>
      </c>
      <c r="AI10" t="s">
        <v>34</v>
      </c>
    </row>
    <row r="11" spans="1:35" ht="12">
      <c r="A11" s="3">
        <v>10273751</v>
      </c>
      <c r="F11">
        <v>6</v>
      </c>
      <c r="H11">
        <v>13</v>
      </c>
      <c r="I11">
        <v>9</v>
      </c>
      <c r="J11">
        <v>17</v>
      </c>
      <c r="K11">
        <v>84</v>
      </c>
      <c r="L11">
        <v>17</v>
      </c>
      <c r="M11">
        <v>20</v>
      </c>
      <c r="N11">
        <v>2</v>
      </c>
      <c r="P11">
        <v>14</v>
      </c>
      <c r="Q11">
        <v>80</v>
      </c>
      <c r="T11">
        <v>4</v>
      </c>
      <c r="U11">
        <v>25</v>
      </c>
      <c r="Z11">
        <v>8</v>
      </c>
      <c r="AB11">
        <v>68</v>
      </c>
      <c r="AD11">
        <f>SUM(B11,F11,I11,N11,T11,Z11)/52</f>
        <v>0.5576923076923077</v>
      </c>
      <c r="AE11">
        <f>SUM(C11,D11,G11,H11,J11,L11,O11,P11,R11,S11,V11,W11,X11,AA11)/298</f>
        <v>0.20469798657718122</v>
      </c>
      <c r="AF11">
        <f>SUM(E11,M11,U11,Y11)/90</f>
        <v>0.5</v>
      </c>
      <c r="AG11">
        <f>SUM(K11,Q11)/200</f>
        <v>0.82</v>
      </c>
      <c r="AH11">
        <f>0.05*AD11+0.25*AE11+0.05*AF11+0.4*AG11+0.3*AB11/100</f>
        <v>0.6360591120289106</v>
      </c>
      <c r="AI11" t="s">
        <v>38</v>
      </c>
    </row>
    <row r="12" spans="1:35" ht="12">
      <c r="A12" s="3">
        <v>10280963</v>
      </c>
      <c r="B12">
        <v>5</v>
      </c>
      <c r="C12">
        <v>21</v>
      </c>
      <c r="D12">
        <v>11</v>
      </c>
      <c r="E12">
        <v>15</v>
      </c>
      <c r="F12">
        <v>8</v>
      </c>
      <c r="G12">
        <v>8</v>
      </c>
      <c r="H12">
        <v>16</v>
      </c>
      <c r="I12">
        <v>11</v>
      </c>
      <c r="J12">
        <v>24</v>
      </c>
      <c r="K12">
        <v>78</v>
      </c>
      <c r="L12">
        <v>6</v>
      </c>
      <c r="M12">
        <v>20</v>
      </c>
      <c r="N12">
        <v>4</v>
      </c>
      <c r="O12">
        <v>11</v>
      </c>
      <c r="Q12">
        <v>54</v>
      </c>
      <c r="T12">
        <v>2</v>
      </c>
      <c r="V12">
        <v>4</v>
      </c>
      <c r="Z12">
        <v>8</v>
      </c>
      <c r="AB12">
        <v>65</v>
      </c>
      <c r="AD12">
        <f>SUM(B12,F12,I12,N12,T12,Z12)/52</f>
        <v>0.7307692307692307</v>
      </c>
      <c r="AE12">
        <f>SUM(C12,D12,G12,H12,J12,L12,O12,P12,R12,S12,V12,W12,X12,AA12)/298</f>
        <v>0.3389261744966443</v>
      </c>
      <c r="AF12">
        <f>SUM(E12,M12,U12,Y12)/90</f>
        <v>0.3888888888888889</v>
      </c>
      <c r="AG12">
        <f>SUM(K12,Q12)/200</f>
        <v>0.66</v>
      </c>
      <c r="AH12">
        <f>0.05*AD12+0.25*AE12+0.05*AF12+0.4*AG12+0.3*AB12/100</f>
        <v>0.5997144496070671</v>
      </c>
      <c r="AI12" t="s">
        <v>47</v>
      </c>
    </row>
    <row r="13" spans="1:35" ht="12">
      <c r="A13" s="3">
        <v>10284682</v>
      </c>
      <c r="B13">
        <v>4</v>
      </c>
      <c r="C13">
        <v>25</v>
      </c>
      <c r="D13">
        <v>15</v>
      </c>
      <c r="E13">
        <v>15</v>
      </c>
      <c r="F13">
        <v>8</v>
      </c>
      <c r="G13">
        <v>11</v>
      </c>
      <c r="H13">
        <v>20</v>
      </c>
      <c r="I13">
        <v>11</v>
      </c>
      <c r="J13">
        <v>25</v>
      </c>
      <c r="K13">
        <v>90</v>
      </c>
      <c r="L13">
        <v>23</v>
      </c>
      <c r="M13">
        <v>19</v>
      </c>
      <c r="N13">
        <v>6</v>
      </c>
      <c r="O13">
        <v>12</v>
      </c>
      <c r="P13">
        <v>27</v>
      </c>
      <c r="Q13">
        <v>92</v>
      </c>
      <c r="R13">
        <v>14</v>
      </c>
      <c r="S13">
        <v>22</v>
      </c>
      <c r="T13">
        <v>2</v>
      </c>
      <c r="U13">
        <v>25</v>
      </c>
      <c r="V13">
        <v>14</v>
      </c>
      <c r="W13">
        <v>12</v>
      </c>
      <c r="X13">
        <v>32</v>
      </c>
      <c r="Y13">
        <v>29</v>
      </c>
      <c r="Z13">
        <v>10</v>
      </c>
      <c r="AA13">
        <v>18</v>
      </c>
      <c r="AB13">
        <v>91</v>
      </c>
      <c r="AD13">
        <f>SUM(B13,F13,I13,N13,T13,Z13)/52</f>
        <v>0.7884615384615384</v>
      </c>
      <c r="AE13">
        <f>SUM(C13,D13,G13,H13,J13,L13,O13,P13,R13,S13,V13,W13,X13,AA13)/298</f>
        <v>0.9060402684563759</v>
      </c>
      <c r="AF13">
        <f>SUM(E13,M13,U13,Y13)/90</f>
        <v>0.9777777777777777</v>
      </c>
      <c r="AG13">
        <f>SUM(K13,Q13)/200</f>
        <v>0.91</v>
      </c>
      <c r="AH13">
        <f>0.05*AD13+0.25*AE13+0.05*AF13+0.4*AG13+0.3*AB13/100</f>
        <v>0.9518220329260598</v>
      </c>
      <c r="AI13" t="s">
        <v>34</v>
      </c>
    </row>
    <row r="14" spans="1:35" ht="12">
      <c r="A14" s="3">
        <v>10285077</v>
      </c>
      <c r="B14">
        <v>2</v>
      </c>
      <c r="C14">
        <v>16</v>
      </c>
      <c r="D14">
        <v>12</v>
      </c>
      <c r="E14">
        <v>15</v>
      </c>
      <c r="F14">
        <v>8</v>
      </c>
      <c r="G14">
        <v>8</v>
      </c>
      <c r="H14">
        <v>18</v>
      </c>
      <c r="I14">
        <v>6</v>
      </c>
      <c r="J14">
        <v>23</v>
      </c>
      <c r="K14">
        <v>100</v>
      </c>
      <c r="L14">
        <v>23</v>
      </c>
      <c r="M14">
        <v>20</v>
      </c>
      <c r="N14">
        <v>5</v>
      </c>
      <c r="O14">
        <v>10</v>
      </c>
      <c r="P14">
        <v>10</v>
      </c>
      <c r="Q14">
        <v>93</v>
      </c>
      <c r="R14">
        <v>11</v>
      </c>
      <c r="S14">
        <v>24</v>
      </c>
      <c r="T14">
        <v>3</v>
      </c>
      <c r="U14">
        <v>25</v>
      </c>
      <c r="V14">
        <v>15</v>
      </c>
      <c r="W14">
        <v>30</v>
      </c>
      <c r="X14">
        <v>26</v>
      </c>
      <c r="Y14">
        <v>30</v>
      </c>
      <c r="Z14">
        <v>7</v>
      </c>
      <c r="AA14">
        <v>18</v>
      </c>
      <c r="AB14">
        <v>84</v>
      </c>
      <c r="AD14">
        <f>SUM(B14,F14,I14,N14,T14,Z14)/52</f>
        <v>0.5961538461538461</v>
      </c>
      <c r="AE14">
        <f>SUM(C14,D14,G14,H14,J14,L14,O14,P14,R14,S14,V14,W14,X14,AA14)/298</f>
        <v>0.8187919463087249</v>
      </c>
      <c r="AF14">
        <f>SUM(E14,M14,U14,Y14)/90</f>
        <v>1</v>
      </c>
      <c r="AG14">
        <f>SUM(K14,Q14)/200</f>
        <v>0.965</v>
      </c>
      <c r="AH14">
        <f>0.05*AD14+0.25*AE14+0.05*AF14+0.4*AG14+0.3*AB14/100</f>
        <v>0.9225056788848736</v>
      </c>
      <c r="AI14" t="s">
        <v>34</v>
      </c>
    </row>
    <row r="15" spans="1:35" ht="12">
      <c r="A15" s="3">
        <v>10286813</v>
      </c>
      <c r="B15">
        <v>6</v>
      </c>
      <c r="C15">
        <v>26</v>
      </c>
      <c r="D15">
        <v>15</v>
      </c>
      <c r="E15">
        <v>15</v>
      </c>
      <c r="F15">
        <v>8</v>
      </c>
      <c r="G15">
        <v>12</v>
      </c>
      <c r="H15">
        <v>21</v>
      </c>
      <c r="I15">
        <v>11</v>
      </c>
      <c r="J15">
        <v>26</v>
      </c>
      <c r="K15">
        <v>95</v>
      </c>
      <c r="L15">
        <v>22</v>
      </c>
      <c r="M15">
        <v>20</v>
      </c>
      <c r="N15">
        <v>5</v>
      </c>
      <c r="O15">
        <v>12</v>
      </c>
      <c r="P15">
        <v>26</v>
      </c>
      <c r="Q15">
        <v>92</v>
      </c>
      <c r="R15">
        <v>12</v>
      </c>
      <c r="S15">
        <v>28</v>
      </c>
      <c r="T15">
        <v>6</v>
      </c>
      <c r="U15">
        <v>25</v>
      </c>
      <c r="V15">
        <v>22</v>
      </c>
      <c r="W15">
        <v>42</v>
      </c>
      <c r="X15">
        <v>31</v>
      </c>
      <c r="Y15">
        <v>30</v>
      </c>
      <c r="Z15">
        <v>11</v>
      </c>
      <c r="AA15">
        <v>18</v>
      </c>
      <c r="AB15">
        <v>97</v>
      </c>
      <c r="AD15">
        <f>SUM(B15,F15,I15,N15,T15,Z15)/52</f>
        <v>0.9038461538461539</v>
      </c>
      <c r="AE15">
        <f>SUM(C15,D15,G15,H15,J15,L15,O15,P15,R15,S15,V15,W15,X15,AA15)/298</f>
        <v>1.0503355704697988</v>
      </c>
      <c r="AF15">
        <f>SUM(E15,M15,U15,Y15)/90</f>
        <v>1</v>
      </c>
      <c r="AG15">
        <f>SUM(K15,Q15)/200</f>
        <v>0.935</v>
      </c>
      <c r="AH15">
        <f>0.05*AD15+0.25*AE15+0.05*AF15+0.4*AG15+0.3*AB15/100</f>
        <v>1.0227762003097574</v>
      </c>
      <c r="AI15" t="s">
        <v>34</v>
      </c>
    </row>
    <row r="16" spans="1:35" ht="12">
      <c r="A16" s="3">
        <v>10288360</v>
      </c>
      <c r="F16">
        <v>4</v>
      </c>
      <c r="H16">
        <v>16</v>
      </c>
      <c r="K16">
        <v>56</v>
      </c>
      <c r="Q16">
        <v>41</v>
      </c>
      <c r="AD16">
        <f>SUM(B16,F16,I16,N16,T16,Z16)/52</f>
        <v>0.07692307692307693</v>
      </c>
      <c r="AE16">
        <f>SUM(C16,D16,G16,H16,J16,L16,O16,P16,R16,S16,V16,W16,X16,AA16)/298</f>
        <v>0.053691275167785234</v>
      </c>
      <c r="AF16">
        <f>SUM(E16,M16,U16,Y16)/90</f>
        <v>0</v>
      </c>
      <c r="AG16">
        <f>SUM(K16,Q16)/200</f>
        <v>0.485</v>
      </c>
      <c r="AH16">
        <f>0.05*AD16+0.25*AE16+0.05*AF16+0.4*AG16+0.3*AB16/100</f>
        <v>0.21126897263810016</v>
      </c>
      <c r="AI16" t="s">
        <v>42</v>
      </c>
    </row>
    <row r="17" spans="1:35" ht="12">
      <c r="A17" s="3">
        <v>10292071</v>
      </c>
      <c r="B17">
        <v>4</v>
      </c>
      <c r="C17">
        <v>22</v>
      </c>
      <c r="F17">
        <v>8</v>
      </c>
      <c r="I17">
        <v>10</v>
      </c>
      <c r="K17">
        <v>93</v>
      </c>
      <c r="N17">
        <v>3</v>
      </c>
      <c r="Q17">
        <v>73</v>
      </c>
      <c r="T17">
        <v>4</v>
      </c>
      <c r="V17">
        <v>4</v>
      </c>
      <c r="Z17">
        <v>4</v>
      </c>
      <c r="AB17">
        <v>73</v>
      </c>
      <c r="AD17">
        <f>SUM(B17,F17,I17,N17,T17,Z17)/52</f>
        <v>0.6346153846153846</v>
      </c>
      <c r="AE17">
        <f>SUM(C17,D17,G17,H17,J17,L17,O17,P17,R17,S17,V17,W17,X17,AA17)/298</f>
        <v>0.087248322147651</v>
      </c>
      <c r="AF17">
        <f>SUM(E17,M17,U17,Y17)/90</f>
        <v>0</v>
      </c>
      <c r="AG17">
        <f>SUM(K17,Q17)/200</f>
        <v>0.83</v>
      </c>
      <c r="AH17">
        <f>0.05*AD17+0.25*AE17+0.05*AF17+0.4*AG17+0.3*AB17/100</f>
        <v>0.6045428497676819</v>
      </c>
      <c r="AI17" t="s">
        <v>41</v>
      </c>
    </row>
    <row r="18" spans="1:35" ht="12">
      <c r="A18" s="3">
        <v>10317918</v>
      </c>
      <c r="C18">
        <v>5</v>
      </c>
      <c r="D18">
        <v>11</v>
      </c>
      <c r="E18">
        <v>15</v>
      </c>
      <c r="F18">
        <v>7</v>
      </c>
      <c r="G18">
        <v>9</v>
      </c>
      <c r="H18">
        <v>10</v>
      </c>
      <c r="I18">
        <v>9</v>
      </c>
      <c r="J18">
        <v>13</v>
      </c>
      <c r="K18">
        <v>61</v>
      </c>
      <c r="L18">
        <v>13</v>
      </c>
      <c r="M18">
        <v>19</v>
      </c>
      <c r="N18">
        <v>6</v>
      </c>
      <c r="O18">
        <v>11</v>
      </c>
      <c r="P18">
        <v>15</v>
      </c>
      <c r="Q18">
        <v>76</v>
      </c>
      <c r="R18">
        <v>6</v>
      </c>
      <c r="S18">
        <v>22</v>
      </c>
      <c r="T18">
        <v>3</v>
      </c>
      <c r="U18">
        <v>25</v>
      </c>
      <c r="V18">
        <v>12</v>
      </c>
      <c r="W18">
        <v>15</v>
      </c>
      <c r="X18">
        <v>23</v>
      </c>
      <c r="Y18">
        <v>29</v>
      </c>
      <c r="Z18">
        <v>10</v>
      </c>
      <c r="AA18">
        <v>15</v>
      </c>
      <c r="AB18">
        <v>43</v>
      </c>
      <c r="AD18">
        <f>SUM(B18,F18,I18,N18,T18,Z18)/52</f>
        <v>0.6730769230769231</v>
      </c>
      <c r="AE18">
        <f>SUM(C18,D18,G18,H18,J18,L18,O18,P18,R18,S18,V18,W18,X18,AA18)/298</f>
        <v>0.6040268456375839</v>
      </c>
      <c r="AF18">
        <f>SUM(E18,M18,U18,Y18)/90</f>
        <v>0.9777777777777777</v>
      </c>
      <c r="AG18">
        <f>SUM(K18,Q18)/200</f>
        <v>0.685</v>
      </c>
      <c r="AH18">
        <f>0.05*AD18+0.25*AE18+0.05*AF18+0.4*AG18+0.3*AB18/100</f>
        <v>0.6365494464521311</v>
      </c>
      <c r="AI18" t="s">
        <v>36</v>
      </c>
    </row>
    <row r="19" spans="1:35" ht="12">
      <c r="A19" s="3">
        <v>10324581</v>
      </c>
      <c r="B19">
        <v>4</v>
      </c>
      <c r="C19">
        <v>19</v>
      </c>
      <c r="D19">
        <v>8</v>
      </c>
      <c r="E19">
        <v>15</v>
      </c>
      <c r="F19">
        <v>1</v>
      </c>
      <c r="G19">
        <v>8</v>
      </c>
      <c r="H19">
        <v>14</v>
      </c>
      <c r="I19">
        <v>9</v>
      </c>
      <c r="J19">
        <v>26</v>
      </c>
      <c r="K19">
        <v>70</v>
      </c>
      <c r="L19">
        <v>17</v>
      </c>
      <c r="M19">
        <v>18</v>
      </c>
      <c r="P19">
        <v>22</v>
      </c>
      <c r="Q19">
        <v>78</v>
      </c>
      <c r="R19">
        <v>13</v>
      </c>
      <c r="S19">
        <v>24</v>
      </c>
      <c r="T19">
        <v>0</v>
      </c>
      <c r="U19">
        <v>25</v>
      </c>
      <c r="V19">
        <v>18</v>
      </c>
      <c r="W19">
        <v>29</v>
      </c>
      <c r="X19">
        <v>26</v>
      </c>
      <c r="Y19">
        <v>29</v>
      </c>
      <c r="Z19">
        <v>6</v>
      </c>
      <c r="AA19">
        <v>14</v>
      </c>
      <c r="AB19">
        <v>68</v>
      </c>
      <c r="AD19">
        <f>SUM(B19,F19,I19,N19,T19,Z19)/52</f>
        <v>0.38461538461538464</v>
      </c>
      <c r="AE19">
        <f>SUM(C19,D19,G19,H19,J19,L19,O19,P19,R19,S19,V19,W19,X19,AA19)/298</f>
        <v>0.7986577181208053</v>
      </c>
      <c r="AF19">
        <f>SUM(E19,M19,U19,Y19)/90</f>
        <v>0.9666666666666667</v>
      </c>
      <c r="AG19">
        <f>SUM(K19,Q19)/200</f>
        <v>0.74</v>
      </c>
      <c r="AH19">
        <f>0.05*AD19+0.25*AE19+0.05*AF19+0.4*AG19+0.3*AB19/100</f>
        <v>0.7672285320943039</v>
      </c>
      <c r="AI19" t="s">
        <v>35</v>
      </c>
    </row>
    <row r="20" spans="1:35" ht="12">
      <c r="A20" s="3">
        <v>10330888</v>
      </c>
      <c r="B20">
        <v>5</v>
      </c>
      <c r="C20">
        <v>23</v>
      </c>
      <c r="D20">
        <v>17</v>
      </c>
      <c r="E20">
        <v>13</v>
      </c>
      <c r="F20">
        <v>7</v>
      </c>
      <c r="G20">
        <v>11</v>
      </c>
      <c r="H20">
        <v>21</v>
      </c>
      <c r="I20">
        <v>3</v>
      </c>
      <c r="J20">
        <v>22</v>
      </c>
      <c r="K20">
        <v>94</v>
      </c>
      <c r="L20">
        <v>14</v>
      </c>
      <c r="N20">
        <v>5</v>
      </c>
      <c r="O20">
        <v>12</v>
      </c>
      <c r="P20">
        <v>27</v>
      </c>
      <c r="Q20">
        <v>90</v>
      </c>
      <c r="T20">
        <v>0</v>
      </c>
      <c r="V20">
        <v>21</v>
      </c>
      <c r="W20">
        <v>35</v>
      </c>
      <c r="X20">
        <v>31</v>
      </c>
      <c r="Z20">
        <v>5</v>
      </c>
      <c r="AA20">
        <v>17</v>
      </c>
      <c r="AB20">
        <v>66</v>
      </c>
      <c r="AD20">
        <f>SUM(B20,F20,I20,N20,T20,Z20)/52</f>
        <v>0.4807692307692308</v>
      </c>
      <c r="AE20">
        <f>SUM(C20,D20,G20,H20,J20,L20,O20,P20,R20,S20,V20,W20,X20,AA20)/298</f>
        <v>0.8422818791946308</v>
      </c>
      <c r="AF20">
        <f>SUM(E20,M20,U20,Y20)/90</f>
        <v>0.14444444444444443</v>
      </c>
      <c r="AG20">
        <f>SUM(K20,Q20)/200</f>
        <v>0.92</v>
      </c>
      <c r="AH20">
        <f>0.05*AD20+0.25*AE20+0.05*AF20+0.4*AG20+0.3*AB20/100</f>
        <v>0.8078311535593414</v>
      </c>
      <c r="AI20" t="s">
        <v>39</v>
      </c>
    </row>
    <row r="22" spans="1:35" ht="12">
      <c r="A22" s="3" t="s">
        <v>3</v>
      </c>
      <c r="B22">
        <f aca="true" t="shared" si="0" ref="B22:AH22">AVERAGE(B2:B20)</f>
        <v>4.6</v>
      </c>
      <c r="C22">
        <f t="shared" si="0"/>
        <v>20.214285714285715</v>
      </c>
      <c r="D22">
        <f t="shared" si="0"/>
        <v>12.571428571428571</v>
      </c>
      <c r="E22">
        <f t="shared" si="0"/>
        <v>14.857142857142858</v>
      </c>
      <c r="F22">
        <f t="shared" si="0"/>
        <v>6.444444444444445</v>
      </c>
      <c r="G22">
        <f t="shared" si="0"/>
        <v>9.733333333333333</v>
      </c>
      <c r="H22">
        <f t="shared" si="0"/>
        <v>16.176470588235293</v>
      </c>
      <c r="I22">
        <f t="shared" si="0"/>
        <v>7.882352941176471</v>
      </c>
      <c r="J22">
        <f t="shared" si="0"/>
        <v>18.6</v>
      </c>
      <c r="K22">
        <f t="shared" si="0"/>
        <v>78.73684210526316</v>
      </c>
      <c r="L22">
        <f t="shared" si="0"/>
        <v>17.3125</v>
      </c>
      <c r="M22">
        <f t="shared" si="0"/>
        <v>19.3125</v>
      </c>
      <c r="N22">
        <f t="shared" si="0"/>
        <v>4.75</v>
      </c>
      <c r="O22">
        <f t="shared" si="0"/>
        <v>11.583333333333334</v>
      </c>
      <c r="P22">
        <f t="shared" si="0"/>
        <v>21.133333333333333</v>
      </c>
      <c r="Q22">
        <f t="shared" si="0"/>
        <v>79.73684210526316</v>
      </c>
      <c r="R22">
        <f t="shared" si="0"/>
        <v>11.583333333333334</v>
      </c>
      <c r="S22">
        <f t="shared" si="0"/>
        <v>23.25</v>
      </c>
      <c r="T22">
        <f t="shared" si="0"/>
        <v>2.625</v>
      </c>
      <c r="U22">
        <f t="shared" si="0"/>
        <v>24.153846153846153</v>
      </c>
      <c r="V22">
        <f t="shared" si="0"/>
        <v>16.9375</v>
      </c>
      <c r="W22">
        <f t="shared" si="0"/>
        <v>25.181818181818183</v>
      </c>
      <c r="X22">
        <f t="shared" si="0"/>
        <v>27.214285714285715</v>
      </c>
      <c r="Y22">
        <f t="shared" si="0"/>
        <v>28.90909090909091</v>
      </c>
      <c r="Z22">
        <f t="shared" si="0"/>
        <v>7.647058823529412</v>
      </c>
      <c r="AA22">
        <f t="shared" si="0"/>
        <v>16.785714285714285</v>
      </c>
      <c r="AB22">
        <f t="shared" si="0"/>
        <v>79.05882352941177</v>
      </c>
      <c r="AD22">
        <f t="shared" si="0"/>
        <v>0.5738866396761133</v>
      </c>
      <c r="AE22">
        <f t="shared" si="0"/>
        <v>0.6135641116213354</v>
      </c>
      <c r="AF22">
        <f t="shared" si="0"/>
        <v>0.6719298245614035</v>
      </c>
      <c r="AG22">
        <f t="shared" si="0"/>
        <v>0.7923684210526316</v>
      </c>
      <c r="AH22">
        <f t="shared" si="0"/>
        <v>0.7448397458540517</v>
      </c>
      <c r="AI22" t="s">
        <v>46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3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</sheetData>
  <sheetProtection/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Allison</cp:lastModifiedBy>
  <cp:lastPrinted>2008-04-04T00:19:43Z</cp:lastPrinted>
  <dcterms:created xsi:type="dcterms:W3CDTF">2008-01-09T05:44:51Z</dcterms:created>
  <dcterms:modified xsi:type="dcterms:W3CDTF">2008-04-24T21:22:56Z</dcterms:modified>
  <cp:category/>
  <cp:version/>
  <cp:contentType/>
  <cp:contentStatus/>
</cp:coreProperties>
</file>